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updateLinks="never" defaultThemeVersion="124226"/>
  <bookViews>
    <workbookView xWindow="240" yWindow="105" windowWidth="14805" windowHeight="8010"/>
  </bookViews>
  <sheets>
    <sheet name="Przykład z MSA" sheetId="3" r:id="rId1"/>
    <sheet name="Opis" sheetId="4" r:id="rId2"/>
    <sheet name="Inny sposób" sheetId="2" r:id="rId3"/>
  </sheets>
  <externalReferences>
    <externalReference r:id="rId4"/>
  </externalReferences>
  <definedNames>
    <definedName name="ai_n">IF(ROUNDDOWN('[1]Tabela nr 1'!$G$5/2,0)&gt;='[1]Tabela nr 1'!IV1,INDEX('[1]Tabela nr 1'!$B$110:$BH$159,'[1]Tabela nr 1'!$AR65534,HLOOKUP('[1]Tabela nr 1'!$G$5,'[1]Tabela nr 1'!$B$108:$BH$109,2,0))," ")</definedName>
    <definedName name="W_1">VLOOKUP([1]Generator!$G$5,wktsw,2,0)</definedName>
    <definedName name="W_2">VLOOKUP([1]Generator!$G$5,wktsw,3,0)</definedName>
    <definedName name="W_3">VLOOKUP([1]Generator!$G$5,wktsw,4,0)</definedName>
    <definedName name="W_4">VLOOKUP([1]Generator!$G$5,wktsw,5,0)</definedName>
    <definedName name="wktsw">[1]Generator!$A$188:$E$286</definedName>
  </definedNames>
  <calcPr calcId="152511"/>
</workbook>
</file>

<file path=xl/calcChain.xml><?xml version="1.0" encoding="utf-8"?>
<calcChain xmlns="http://schemas.openxmlformats.org/spreadsheetml/2006/main">
  <c r="K7" i="3" l="1"/>
  <c r="J7" i="3"/>
  <c r="H7" i="3"/>
  <c r="G7" i="3"/>
  <c r="F7" i="3"/>
  <c r="I7" i="3"/>
  <c r="I3" i="3"/>
  <c r="H3" i="3"/>
  <c r="G3" i="3"/>
  <c r="F3" i="3"/>
  <c r="D4" i="3"/>
  <c r="D5" i="3"/>
  <c r="D6" i="3"/>
  <c r="D7" i="3"/>
  <c r="D8" i="3"/>
  <c r="D9" i="3"/>
  <c r="D10" i="3"/>
  <c r="D11" i="3"/>
  <c r="D12" i="3"/>
  <c r="D13" i="3"/>
  <c r="D14" i="3"/>
  <c r="D15" i="3"/>
  <c r="D16" i="3"/>
  <c r="D17" i="3"/>
  <c r="D3" i="3"/>
  <c r="B20" i="2" l="1"/>
  <c r="B22" i="2" s="1"/>
  <c r="B18" i="2"/>
</calcChain>
</file>

<file path=xl/sharedStrings.xml><?xml version="1.0" encoding="utf-8"?>
<sst xmlns="http://schemas.openxmlformats.org/spreadsheetml/2006/main" count="25" uniqueCount="22">
  <si>
    <r>
      <t>Pomiary x</t>
    </r>
    <r>
      <rPr>
        <vertAlign val="subscript"/>
        <sz val="11"/>
        <color theme="1"/>
        <rFont val="Calibri"/>
        <family val="2"/>
        <scheme val="minor"/>
      </rPr>
      <t>i</t>
    </r>
  </si>
  <si>
    <t>statystyka t</t>
  </si>
  <si>
    <t>poziom istotności statystycznej</t>
  </si>
  <si>
    <t>Wartość średnia z pomiarów</t>
  </si>
  <si>
    <t>Wartość referencyjna (wartość wzorca)</t>
  </si>
  <si>
    <t>P-value</t>
  </si>
  <si>
    <t>L.p.</t>
  </si>
  <si>
    <t>Błąd</t>
  </si>
  <si>
    <t>Wartość 
referencyjna</t>
  </si>
  <si>
    <t>n</t>
  </si>
  <si>
    <t>Średnia</t>
  </si>
  <si>
    <t>Odchylenie standardowe</t>
  </si>
  <si>
    <t>stopnie swobody</t>
  </si>
  <si>
    <t>Dolny koniec przedziału</t>
  </si>
  <si>
    <t>Górny koniec przedziału</t>
  </si>
  <si>
    <t>wartość krytyczna testu 
(dwustronna</t>
  </si>
  <si>
    <t>Średni błąd</t>
  </si>
  <si>
    <t>Przedział ufności błędu (95%)</t>
  </si>
  <si>
    <t>Standardowy błąd średniej</t>
  </si>
  <si>
    <t>Ten sposób może okazać się łatwiejszy w zrozumieniu dla niektórych osób. Tutaj nie badamy błędu, tylko różnicę pomiędzy wartością średnią z pomiarów a wartością referencyjną. Ważne: wyniki obydwóch sposobów będą oddawały taką samą sytuacje. Tzn. jeżeli za pomocą pierwszej metody stwierdzimy, że błąd jest istotny od zera, to za pomocą drugiej stwierdzimy, że różnica pomiędzy wartością referencyjną a wartością średnią z pomiarów także jest istotna statystyczne (przy takim samym błędzie alfa).</t>
  </si>
  <si>
    <r>
      <t>Hipoteza zerowa H</t>
    </r>
    <r>
      <rPr>
        <vertAlign val="subscript"/>
        <sz val="11"/>
        <color theme="1"/>
        <rFont val="Calibri"/>
        <family val="2"/>
        <charset val="238"/>
        <scheme val="minor"/>
      </rPr>
      <t>0</t>
    </r>
    <r>
      <rPr>
        <sz val="11"/>
        <color theme="1"/>
        <rFont val="Calibri"/>
        <family val="2"/>
        <scheme val="minor"/>
      </rPr>
      <t xml:space="preserve"> - wartość średnia z pomiarów jest równa wartości referencyjnej</t>
    </r>
  </si>
  <si>
    <r>
      <t>Hipoteza alternatywna H</t>
    </r>
    <r>
      <rPr>
        <vertAlign val="subscript"/>
        <sz val="11"/>
        <color theme="1"/>
        <rFont val="Calibri"/>
        <family val="2"/>
        <charset val="238"/>
        <scheme val="minor"/>
      </rPr>
      <t>1</t>
    </r>
    <r>
      <rPr>
        <sz val="11"/>
        <color theme="1"/>
        <rFont val="Calibri"/>
        <family val="2"/>
        <scheme val="minor"/>
      </rPr>
      <t xml:space="preserve"> -wartość średnia z pomiarów jest różna od wartości referencyjnej</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</si>
</sst>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000"/>
    <numFmt numFmtId="167" formatCode="0.00000"/>
  </numFmts>
  <fonts count="5" x14ac:knownFonts="1">
    <font>
      <sz val="11"/>
      <color theme="1"/>
      <name val="Calibri"/>
      <family val="2"/>
      <scheme val="minor"/>
    </font>
    <font>
      <sz val="11"/>
      <color theme="1"/>
      <name val="Calibri"/>
      <family val="2"/>
      <charset val="238"/>
      <scheme val="minor"/>
    </font>
    <font>
      <vertAlign val="subscript"/>
      <sz val="11"/>
      <color theme="1"/>
      <name val="Calibri"/>
      <family val="2"/>
      <scheme val="minor"/>
    </font>
    <font>
      <vertAlign val="subscript"/>
      <sz val="11"/>
      <color theme="1"/>
      <name val="Calibri"/>
      <family val="2"/>
      <charset val="238"/>
      <scheme val="minor"/>
    </font>
    <font>
      <b/>
      <sz val="11"/>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0" fillId="2" borderId="1" xfId="0" applyFill="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2" fontId="0" fillId="3" borderId="1" xfId="0" applyNumberFormat="1" applyFill="1" applyBorder="1" applyAlignment="1">
      <alignment horizontal="center" vertical="center"/>
    </xf>
    <xf numFmtId="0" fontId="0" fillId="3" borderId="1" xfId="0" applyFill="1" applyBorder="1" applyAlignment="1">
      <alignment horizontal="left" vertical="center"/>
    </xf>
    <xf numFmtId="164" fontId="0" fillId="4" borderId="1" xfId="0" applyNumberFormat="1" applyFill="1" applyBorder="1" applyAlignment="1">
      <alignment horizontal="center" vertical="center"/>
    </xf>
    <xf numFmtId="0" fontId="0" fillId="4" borderId="1" xfId="0" applyFill="1" applyBorder="1" applyAlignment="1">
      <alignment horizontal="left" vertical="center"/>
    </xf>
    <xf numFmtId="0" fontId="0" fillId="5" borderId="1" xfId="0" applyFill="1" applyBorder="1" applyAlignment="1">
      <alignment horizontal="center" vertical="center"/>
    </xf>
    <xf numFmtId="0" fontId="0" fillId="5" borderId="1" xfId="0" applyFill="1" applyBorder="1" applyAlignment="1">
      <alignment horizontal="left" vertical="center"/>
    </xf>
    <xf numFmtId="164" fontId="0" fillId="5" borderId="1" xfId="0" applyNumberFormat="1" applyFill="1" applyBorder="1" applyAlignment="1">
      <alignment horizontal="center" vertical="center"/>
    </xf>
    <xf numFmtId="0" fontId="0" fillId="0" borderId="0" xfId="0" applyAlignment="1">
      <alignment horizontal="center" vertical="center"/>
    </xf>
    <xf numFmtId="165" fontId="0" fillId="0" borderId="1" xfId="0" applyNumberFormat="1" applyBorder="1" applyAlignment="1">
      <alignment horizontal="center" vertical="center"/>
    </xf>
    <xf numFmtId="0" fontId="0" fillId="6" borderId="0" xfId="0" applyFill="1"/>
    <xf numFmtId="0" fontId="0" fillId="0" borderId="1" xfId="0" applyBorder="1" applyAlignment="1">
      <alignment horizontal="center" vertical="center" wrapText="1"/>
    </xf>
    <xf numFmtId="0" fontId="0" fillId="0" borderId="4" xfId="0" applyBorder="1" applyAlignment="1">
      <alignment horizontal="center" vertical="center"/>
    </xf>
    <xf numFmtId="165" fontId="0" fillId="0" borderId="4" xfId="0" applyNumberFormat="1" applyBorder="1" applyAlignment="1">
      <alignment horizontal="center" vertical="center"/>
    </xf>
    <xf numFmtId="0" fontId="0" fillId="0" borderId="1" xfId="0" applyBorder="1"/>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7</xdr:row>
      <xdr:rowOff>104775</xdr:rowOff>
    </xdr:from>
    <xdr:to>
      <xdr:col>8</xdr:col>
      <xdr:colOff>56389</xdr:colOff>
      <xdr:row>23</xdr:row>
      <xdr:rowOff>66299</xdr:rowOff>
    </xdr:to>
    <xdr:pic>
      <xdr:nvPicPr>
        <xdr:cNvPr id="3" name="Obraz 2"/>
        <xdr:cNvPicPr>
          <a:picLocks noChangeAspect="1"/>
        </xdr:cNvPicPr>
      </xdr:nvPicPr>
      <xdr:blipFill>
        <a:blip xmlns:r="http://schemas.openxmlformats.org/officeDocument/2006/relationships" r:embed="rId1"/>
        <a:stretch>
          <a:fillRect/>
        </a:stretch>
      </xdr:blipFill>
      <xdr:spPr>
        <a:xfrm>
          <a:off x="2990850" y="1819275"/>
          <a:ext cx="6085714" cy="3009524"/>
        </a:xfrm>
        <a:prstGeom prst="rect">
          <a:avLst/>
        </a:prstGeom>
      </xdr:spPr>
    </xdr:pic>
    <xdr:clientData/>
  </xdr:twoCellAnchor>
  <xdr:twoCellAnchor editAs="oneCell">
    <xdr:from>
      <xdr:col>8</xdr:col>
      <xdr:colOff>381000</xdr:colOff>
      <xdr:row>11</xdr:row>
      <xdr:rowOff>171450</xdr:rowOff>
    </xdr:from>
    <xdr:to>
      <xdr:col>10</xdr:col>
      <xdr:colOff>828206</xdr:colOff>
      <xdr:row>17</xdr:row>
      <xdr:rowOff>133212</xdr:rowOff>
    </xdr:to>
    <xdr:pic>
      <xdr:nvPicPr>
        <xdr:cNvPr id="4" name="Obraz 3"/>
        <xdr:cNvPicPr>
          <a:picLocks noChangeAspect="1"/>
        </xdr:cNvPicPr>
      </xdr:nvPicPr>
      <xdr:blipFill>
        <a:blip xmlns:r="http://schemas.openxmlformats.org/officeDocument/2006/relationships" r:embed="rId2"/>
        <a:stretch>
          <a:fillRect/>
        </a:stretch>
      </xdr:blipFill>
      <xdr:spPr>
        <a:xfrm>
          <a:off x="9401175" y="2647950"/>
          <a:ext cx="3752381" cy="11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381001</xdr:colOff>
      <xdr:row>8</xdr:row>
      <xdr:rowOff>56701</xdr:rowOff>
    </xdr:to>
    <xdr:pic>
      <xdr:nvPicPr>
        <xdr:cNvPr id="2" name="Obraz 1"/>
        <xdr:cNvPicPr>
          <a:picLocks noChangeAspect="1"/>
        </xdr:cNvPicPr>
      </xdr:nvPicPr>
      <xdr:blipFill>
        <a:blip xmlns:r="http://schemas.openxmlformats.org/officeDocument/2006/relationships" r:embed="rId1"/>
        <a:stretch>
          <a:fillRect/>
        </a:stretch>
      </xdr:blipFill>
      <xdr:spPr>
        <a:xfrm>
          <a:off x="1" y="0"/>
          <a:ext cx="4648200" cy="1580701"/>
        </a:xfrm>
        <a:prstGeom prst="rect">
          <a:avLst/>
        </a:prstGeom>
      </xdr:spPr>
    </xdr:pic>
    <xdr:clientData/>
  </xdr:twoCellAnchor>
  <xdr:twoCellAnchor editAs="oneCell">
    <xdr:from>
      <xdr:col>0</xdr:col>
      <xdr:colOff>9525</xdr:colOff>
      <xdr:row>8</xdr:row>
      <xdr:rowOff>142875</xdr:rowOff>
    </xdr:from>
    <xdr:to>
      <xdr:col>8</xdr:col>
      <xdr:colOff>113677</xdr:colOff>
      <xdr:row>42</xdr:row>
      <xdr:rowOff>75399</xdr:rowOff>
    </xdr:to>
    <xdr:pic>
      <xdr:nvPicPr>
        <xdr:cNvPr id="3" name="Obraz 2"/>
        <xdr:cNvPicPr>
          <a:picLocks noChangeAspect="1"/>
        </xdr:cNvPicPr>
      </xdr:nvPicPr>
      <xdr:blipFill>
        <a:blip xmlns:r="http://schemas.openxmlformats.org/officeDocument/2006/relationships" r:embed="rId2"/>
        <a:stretch>
          <a:fillRect/>
        </a:stretch>
      </xdr:blipFill>
      <xdr:spPr>
        <a:xfrm>
          <a:off x="9525" y="1666875"/>
          <a:ext cx="4980952" cy="6409524"/>
        </a:xfrm>
        <a:prstGeom prst="rect">
          <a:avLst/>
        </a:prstGeom>
      </xdr:spPr>
    </xdr:pic>
    <xdr:clientData/>
  </xdr:twoCellAnchor>
  <xdr:twoCellAnchor editAs="oneCell">
    <xdr:from>
      <xdr:col>0</xdr:col>
      <xdr:colOff>0</xdr:colOff>
      <xdr:row>42</xdr:row>
      <xdr:rowOff>123825</xdr:rowOff>
    </xdr:from>
    <xdr:to>
      <xdr:col>8</xdr:col>
      <xdr:colOff>475581</xdr:colOff>
      <xdr:row>68</xdr:row>
      <xdr:rowOff>75587</xdr:rowOff>
    </xdr:to>
    <xdr:pic>
      <xdr:nvPicPr>
        <xdr:cNvPr id="4" name="Obraz 3"/>
        <xdr:cNvPicPr>
          <a:picLocks noChangeAspect="1"/>
        </xdr:cNvPicPr>
      </xdr:nvPicPr>
      <xdr:blipFill>
        <a:blip xmlns:r="http://schemas.openxmlformats.org/officeDocument/2006/relationships" r:embed="rId3"/>
        <a:stretch>
          <a:fillRect/>
        </a:stretch>
      </xdr:blipFill>
      <xdr:spPr>
        <a:xfrm>
          <a:off x="0" y="8124825"/>
          <a:ext cx="5352381" cy="4904762"/>
        </a:xfrm>
        <a:prstGeom prst="rect">
          <a:avLst/>
        </a:prstGeom>
      </xdr:spPr>
    </xdr:pic>
    <xdr:clientData/>
  </xdr:twoCellAnchor>
  <xdr:twoCellAnchor editAs="oneCell">
    <xdr:from>
      <xdr:col>0</xdr:col>
      <xdr:colOff>0</xdr:colOff>
      <xdr:row>68</xdr:row>
      <xdr:rowOff>85725</xdr:rowOff>
    </xdr:from>
    <xdr:to>
      <xdr:col>9</xdr:col>
      <xdr:colOff>599314</xdr:colOff>
      <xdr:row>84</xdr:row>
      <xdr:rowOff>47249</xdr:rowOff>
    </xdr:to>
    <xdr:pic>
      <xdr:nvPicPr>
        <xdr:cNvPr id="5" name="Obraz 4"/>
        <xdr:cNvPicPr>
          <a:picLocks noChangeAspect="1"/>
        </xdr:cNvPicPr>
      </xdr:nvPicPr>
      <xdr:blipFill>
        <a:blip xmlns:r="http://schemas.openxmlformats.org/officeDocument/2006/relationships" r:embed="rId4"/>
        <a:stretch>
          <a:fillRect/>
        </a:stretch>
      </xdr:blipFill>
      <xdr:spPr>
        <a:xfrm>
          <a:off x="0" y="13039725"/>
          <a:ext cx="6085714" cy="3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8</xdr:row>
      <xdr:rowOff>180975</xdr:rowOff>
    </xdr:from>
    <xdr:to>
      <xdr:col>9</xdr:col>
      <xdr:colOff>552450</xdr:colOff>
      <xdr:row>19</xdr:row>
      <xdr:rowOff>180975</xdr:rowOff>
    </xdr:to>
    <xdr:sp macro="" textlink="">
      <xdr:nvSpPr>
        <xdr:cNvPr id="4" name="Objaśnienie prostokątne 3"/>
        <xdr:cNvSpPr/>
      </xdr:nvSpPr>
      <xdr:spPr>
        <a:xfrm>
          <a:off x="4838700" y="1819275"/>
          <a:ext cx="3028950" cy="2095500"/>
        </a:xfrm>
        <a:prstGeom prst="wedgeRectCallout">
          <a:avLst>
            <a:gd name="adj1" fmla="val -83991"/>
            <a:gd name="adj2" fmla="val 4204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pl-PL" sz="1400"/>
            <a:t>W tym przypadku, nie mamy podstaw</a:t>
          </a:r>
          <a:r>
            <a:rPr lang="pl-PL" sz="1400" baseline="0"/>
            <a:t> do odrzucenia H</a:t>
          </a:r>
          <a:r>
            <a:rPr lang="pl-PL" sz="1400" baseline="-25000"/>
            <a:t>0</a:t>
          </a:r>
          <a:r>
            <a:rPr lang="pl-PL" sz="1400" baseline="0"/>
            <a:t> (P-value=0,905).</a:t>
          </a:r>
        </a:p>
        <a:p>
          <a:pPr algn="l"/>
          <a:r>
            <a:rPr lang="pl-PL" sz="1400" baseline="0"/>
            <a:t>Pomiary wykonane danym narzędziem nie różnią się istotnie od wartości referencyjnej (wzorca).</a:t>
          </a:r>
          <a:endParaRPr lang="pl-PL" sz="1400"/>
        </a:p>
      </xdr:txBody>
    </xdr:sp>
    <xdr:clientData/>
  </xdr:twoCellAnchor>
  <xdr:twoCellAnchor editAs="oneCell">
    <xdr:from>
      <xdr:col>10</xdr:col>
      <xdr:colOff>228600</xdr:colOff>
      <xdr:row>0</xdr:row>
      <xdr:rowOff>57150</xdr:rowOff>
    </xdr:from>
    <xdr:to>
      <xdr:col>15</xdr:col>
      <xdr:colOff>523875</xdr:colOff>
      <xdr:row>11</xdr:row>
      <xdr:rowOff>76200</xdr:rowOff>
    </xdr:to>
    <xdr:pic>
      <xdr:nvPicPr>
        <xdr:cNvPr id="5" name="Obraz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57150"/>
          <a:ext cx="334327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228600</xdr:colOff>
      <xdr:row>11</xdr:row>
      <xdr:rowOff>142875</xdr:rowOff>
    </xdr:from>
    <xdr:to>
      <xdr:col>15</xdr:col>
      <xdr:colOff>523875</xdr:colOff>
      <xdr:row>23</xdr:row>
      <xdr:rowOff>85725</xdr:rowOff>
    </xdr:to>
    <xdr:pic>
      <xdr:nvPicPr>
        <xdr:cNvPr id="6" name="Obraz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0" y="2352675"/>
          <a:ext cx="334327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238125</xdr:colOff>
      <xdr:row>23</xdr:row>
      <xdr:rowOff>146050</xdr:rowOff>
    </xdr:from>
    <xdr:to>
      <xdr:col>15</xdr:col>
      <xdr:colOff>514350</xdr:colOff>
      <xdr:row>35</xdr:row>
      <xdr:rowOff>76200</xdr:rowOff>
    </xdr:to>
    <xdr:pic>
      <xdr:nvPicPr>
        <xdr:cNvPr id="7" name="Obraz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62925" y="4641850"/>
          <a:ext cx="3324225" cy="221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PROGRAM01/Desktop/Shapiro%20-%20Wilk%20na%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20"/>
      <sheetName val="Wykres"/>
      <sheetName val="Generator"/>
      <sheetName val="Tabela nr 1"/>
      <sheetName val="Tabela nr 2"/>
    </sheetNames>
    <sheetDataSet>
      <sheetData sheetId="0"/>
      <sheetData sheetId="1"/>
      <sheetData sheetId="2">
        <row r="5">
          <cell r="G5">
            <v>20</v>
          </cell>
        </row>
        <row r="188">
          <cell r="A188" t="str">
            <v>n</v>
          </cell>
          <cell r="B188">
            <v>0.01</v>
          </cell>
          <cell r="C188">
            <v>0.02</v>
          </cell>
          <cell r="D188">
            <v>0.05</v>
          </cell>
          <cell r="E188">
            <v>0.1</v>
          </cell>
        </row>
        <row r="189">
          <cell r="A189">
            <v>3</v>
          </cell>
          <cell r="B189">
            <v>0.753</v>
          </cell>
          <cell r="C189">
            <v>0.75600000000000001</v>
          </cell>
          <cell r="D189">
            <v>0.76700000000000002</v>
          </cell>
          <cell r="E189">
            <v>0.78900000000000003</v>
          </cell>
        </row>
        <row r="190">
          <cell r="A190">
            <v>4</v>
          </cell>
          <cell r="B190">
            <v>0.68700000000000006</v>
          </cell>
          <cell r="C190">
            <v>0.70699999999999996</v>
          </cell>
          <cell r="D190">
            <v>0.748</v>
          </cell>
          <cell r="E190">
            <v>0.79200000000000004</v>
          </cell>
        </row>
        <row r="191">
          <cell r="A191">
            <v>5</v>
          </cell>
          <cell r="B191">
            <v>0.68600000000000005</v>
          </cell>
          <cell r="C191">
            <v>0.71499999999999997</v>
          </cell>
          <cell r="D191">
            <v>0.76200000000000001</v>
          </cell>
          <cell r="E191">
            <v>0.80600000000000005</v>
          </cell>
        </row>
        <row r="192">
          <cell r="A192">
            <v>6</v>
          </cell>
          <cell r="B192">
            <v>0.71299999999999997</v>
          </cell>
          <cell r="C192">
            <v>0.74299999999999999</v>
          </cell>
          <cell r="D192">
            <v>0.78800000000000003</v>
          </cell>
          <cell r="E192">
            <v>0.82599999999999996</v>
          </cell>
        </row>
        <row r="193">
          <cell r="A193">
            <v>7</v>
          </cell>
          <cell r="B193">
            <v>0.73</v>
          </cell>
          <cell r="C193">
            <v>0.76</v>
          </cell>
          <cell r="D193">
            <v>0.80300000000000005</v>
          </cell>
          <cell r="E193">
            <v>0.83799999999999997</v>
          </cell>
        </row>
        <row r="194">
          <cell r="A194">
            <v>8</v>
          </cell>
          <cell r="B194">
            <v>0.749</v>
          </cell>
          <cell r="C194">
            <v>0.77800000000000002</v>
          </cell>
          <cell r="D194">
            <v>0.81799999999999995</v>
          </cell>
          <cell r="E194">
            <v>0.85099999999999998</v>
          </cell>
        </row>
        <row r="195">
          <cell r="A195">
            <v>9</v>
          </cell>
          <cell r="B195">
            <v>0.76400000000000001</v>
          </cell>
          <cell r="C195">
            <v>0.79100000000000004</v>
          </cell>
          <cell r="D195">
            <v>0.82899999999999996</v>
          </cell>
          <cell r="E195">
            <v>0.85899999999999999</v>
          </cell>
        </row>
        <row r="196">
          <cell r="A196">
            <v>10</v>
          </cell>
          <cell r="B196">
            <v>0.78100000000000003</v>
          </cell>
          <cell r="C196">
            <v>0.80600000000000005</v>
          </cell>
          <cell r="D196">
            <v>0.84199999999999997</v>
          </cell>
          <cell r="E196">
            <v>0.86899999999999999</v>
          </cell>
        </row>
        <row r="197">
          <cell r="A197">
            <v>11</v>
          </cell>
          <cell r="B197">
            <v>0.79200000000000004</v>
          </cell>
          <cell r="C197">
            <v>0.81699999999999995</v>
          </cell>
          <cell r="D197">
            <v>0.85</v>
          </cell>
          <cell r="E197">
            <v>0.876</v>
          </cell>
        </row>
        <row r="198">
          <cell r="A198">
            <v>12</v>
          </cell>
          <cell r="B198">
            <v>0.80500000000000005</v>
          </cell>
          <cell r="C198">
            <v>0.82799999999999996</v>
          </cell>
          <cell r="D198">
            <v>0.85899999999999999</v>
          </cell>
          <cell r="E198">
            <v>0.88300000000000001</v>
          </cell>
        </row>
        <row r="199">
          <cell r="A199">
            <v>13</v>
          </cell>
          <cell r="B199">
            <v>0.81399999999999995</v>
          </cell>
          <cell r="C199">
            <v>0.83699999999999997</v>
          </cell>
          <cell r="D199">
            <v>0.86599999999999999</v>
          </cell>
          <cell r="E199">
            <v>0.88900000000000001</v>
          </cell>
        </row>
        <row r="200">
          <cell r="A200">
            <v>14</v>
          </cell>
          <cell r="B200">
            <v>0.82499999999999996</v>
          </cell>
          <cell r="C200">
            <v>0.84599999999999997</v>
          </cell>
          <cell r="D200">
            <v>0.874</v>
          </cell>
          <cell r="E200">
            <v>0.89500000000000002</v>
          </cell>
        </row>
        <row r="201">
          <cell r="A201">
            <v>15</v>
          </cell>
          <cell r="B201">
            <v>0.83499999999999996</v>
          </cell>
          <cell r="C201">
            <v>0.85499999999999998</v>
          </cell>
          <cell r="D201">
            <v>0.88100000000000001</v>
          </cell>
          <cell r="E201">
            <v>0.90100000000000002</v>
          </cell>
        </row>
        <row r="202">
          <cell r="A202">
            <v>16</v>
          </cell>
          <cell r="B202">
            <v>0.84399999999999997</v>
          </cell>
          <cell r="C202">
            <v>0.86299999999999999</v>
          </cell>
          <cell r="D202">
            <v>0.88700000000000001</v>
          </cell>
          <cell r="E202">
            <v>0.90600000000000003</v>
          </cell>
        </row>
        <row r="203">
          <cell r="A203">
            <v>17</v>
          </cell>
          <cell r="B203">
            <v>0.85099999999999998</v>
          </cell>
          <cell r="C203">
            <v>0.86899999999999999</v>
          </cell>
          <cell r="D203">
            <v>0.89200000000000002</v>
          </cell>
          <cell r="E203">
            <v>0.91</v>
          </cell>
        </row>
        <row r="204">
          <cell r="A204">
            <v>18</v>
          </cell>
          <cell r="B204">
            <v>0.85799999999999998</v>
          </cell>
          <cell r="C204">
            <v>0.874</v>
          </cell>
          <cell r="D204">
            <v>0.89700000000000002</v>
          </cell>
          <cell r="E204">
            <v>0.91400000000000003</v>
          </cell>
        </row>
        <row r="205">
          <cell r="A205">
            <v>19</v>
          </cell>
          <cell r="B205">
            <v>0.86299999999999999</v>
          </cell>
          <cell r="C205">
            <v>0.879</v>
          </cell>
          <cell r="D205">
            <v>0.90100000000000002</v>
          </cell>
          <cell r="E205">
            <v>0.91700000000000004</v>
          </cell>
        </row>
        <row r="206">
          <cell r="A206">
            <v>20</v>
          </cell>
          <cell r="B206">
            <v>0.86799999999999999</v>
          </cell>
          <cell r="C206">
            <v>0.88400000000000001</v>
          </cell>
          <cell r="D206">
            <v>0.90500000000000003</v>
          </cell>
          <cell r="E206">
            <v>0.92</v>
          </cell>
        </row>
        <row r="207">
          <cell r="A207">
            <v>21</v>
          </cell>
          <cell r="B207">
            <v>0.873</v>
          </cell>
          <cell r="C207">
            <v>0.88800000000000001</v>
          </cell>
          <cell r="D207">
            <v>0.90800000000000003</v>
          </cell>
          <cell r="E207">
            <v>0.92300000000000004</v>
          </cell>
        </row>
        <row r="208">
          <cell r="A208">
            <v>22</v>
          </cell>
          <cell r="B208">
            <v>0.878</v>
          </cell>
          <cell r="C208">
            <v>0.89200000000000002</v>
          </cell>
          <cell r="D208">
            <v>0.91100000000000003</v>
          </cell>
          <cell r="E208">
            <v>0.92600000000000005</v>
          </cell>
        </row>
        <row r="209">
          <cell r="A209">
            <v>23</v>
          </cell>
          <cell r="B209">
            <v>0.88100000000000001</v>
          </cell>
          <cell r="C209">
            <v>0.89500000000000002</v>
          </cell>
          <cell r="D209">
            <v>0.91400000000000003</v>
          </cell>
          <cell r="E209">
            <v>0.92800000000000005</v>
          </cell>
        </row>
        <row r="210">
          <cell r="A210">
            <v>24</v>
          </cell>
          <cell r="B210">
            <v>0.88400000000000001</v>
          </cell>
          <cell r="C210">
            <v>0.89800000000000002</v>
          </cell>
          <cell r="D210">
            <v>0.91600000000000004</v>
          </cell>
          <cell r="E210">
            <v>0.93</v>
          </cell>
        </row>
        <row r="211">
          <cell r="A211">
            <v>25</v>
          </cell>
          <cell r="B211">
            <v>0.88800000000000001</v>
          </cell>
          <cell r="C211">
            <v>0.90100000000000002</v>
          </cell>
          <cell r="D211">
            <v>0.91800000000000004</v>
          </cell>
          <cell r="E211">
            <v>0.93100000000000005</v>
          </cell>
        </row>
        <row r="212">
          <cell r="A212">
            <v>26</v>
          </cell>
          <cell r="B212">
            <v>0.89100000000000001</v>
          </cell>
          <cell r="C212">
            <v>0.90400000000000003</v>
          </cell>
          <cell r="D212">
            <v>0.92</v>
          </cell>
          <cell r="E212">
            <v>0.93300000000000005</v>
          </cell>
        </row>
        <row r="213">
          <cell r="A213">
            <v>27</v>
          </cell>
          <cell r="B213">
            <v>0.89400000000000002</v>
          </cell>
          <cell r="C213">
            <v>0.90600000000000003</v>
          </cell>
          <cell r="D213">
            <v>0.92300000000000004</v>
          </cell>
          <cell r="E213">
            <v>0.93500000000000005</v>
          </cell>
        </row>
        <row r="214">
          <cell r="A214">
            <v>28</v>
          </cell>
          <cell r="B214">
            <v>0.89600000000000002</v>
          </cell>
          <cell r="C214">
            <v>0.90800000000000003</v>
          </cell>
          <cell r="D214">
            <v>0.92400000000000004</v>
          </cell>
          <cell r="E214">
            <v>0.93600000000000005</v>
          </cell>
        </row>
        <row r="215">
          <cell r="A215">
            <v>29</v>
          </cell>
          <cell r="B215">
            <v>0.89800000000000002</v>
          </cell>
          <cell r="C215">
            <v>0.91</v>
          </cell>
          <cell r="D215">
            <v>0.92600000000000005</v>
          </cell>
          <cell r="E215">
            <v>0.93700000000000006</v>
          </cell>
        </row>
        <row r="216">
          <cell r="A216">
            <v>30</v>
          </cell>
          <cell r="B216">
            <v>0.9</v>
          </cell>
          <cell r="C216">
            <v>0.91200000000000003</v>
          </cell>
          <cell r="D216">
            <v>0.92700000000000005</v>
          </cell>
          <cell r="E216">
            <v>0.93899999999999995</v>
          </cell>
        </row>
        <row r="217">
          <cell r="A217">
            <v>31</v>
          </cell>
          <cell r="B217">
            <v>0.90200000000000002</v>
          </cell>
          <cell r="C217">
            <v>0.91400000000000003</v>
          </cell>
          <cell r="D217">
            <v>0.92900000000000005</v>
          </cell>
          <cell r="E217">
            <v>0.94</v>
          </cell>
        </row>
        <row r="218">
          <cell r="A218">
            <v>32</v>
          </cell>
          <cell r="B218">
            <v>0.90400000000000003</v>
          </cell>
          <cell r="C218">
            <v>0.91500000000000004</v>
          </cell>
          <cell r="D218">
            <v>0.93</v>
          </cell>
          <cell r="E218">
            <v>0.94099999999999995</v>
          </cell>
        </row>
        <row r="219">
          <cell r="A219">
            <v>33</v>
          </cell>
          <cell r="B219">
            <v>0.90600000000000003</v>
          </cell>
          <cell r="C219">
            <v>0.91700000000000004</v>
          </cell>
          <cell r="D219">
            <v>0.93100000000000005</v>
          </cell>
          <cell r="E219">
            <v>0.94199999999999995</v>
          </cell>
        </row>
        <row r="220">
          <cell r="A220">
            <v>34</v>
          </cell>
          <cell r="B220">
            <v>0.90800000000000003</v>
          </cell>
          <cell r="C220">
            <v>0.91900000000000004</v>
          </cell>
          <cell r="D220">
            <v>0.93300000000000005</v>
          </cell>
          <cell r="E220">
            <v>0.94299999999999995</v>
          </cell>
        </row>
        <row r="221">
          <cell r="A221">
            <v>35</v>
          </cell>
          <cell r="B221">
            <v>0.91</v>
          </cell>
          <cell r="C221">
            <v>0.92</v>
          </cell>
          <cell r="D221">
            <v>0.93400000000000005</v>
          </cell>
          <cell r="E221">
            <v>0.94399999999999995</v>
          </cell>
        </row>
        <row r="222">
          <cell r="A222">
            <v>36</v>
          </cell>
          <cell r="B222">
            <v>0.91200000000000003</v>
          </cell>
          <cell r="C222">
            <v>0.92200000000000004</v>
          </cell>
          <cell r="D222">
            <v>0.93500000000000005</v>
          </cell>
          <cell r="E222">
            <v>0.94499999999999995</v>
          </cell>
        </row>
        <row r="223">
          <cell r="A223">
            <v>37</v>
          </cell>
          <cell r="B223">
            <v>0.91400000000000003</v>
          </cell>
          <cell r="C223">
            <v>0.92400000000000004</v>
          </cell>
          <cell r="D223">
            <v>0.93600000000000005</v>
          </cell>
          <cell r="E223">
            <v>0.94599999999999995</v>
          </cell>
        </row>
        <row r="224">
          <cell r="A224">
            <v>38</v>
          </cell>
          <cell r="B224">
            <v>0.91600000000000004</v>
          </cell>
          <cell r="C224">
            <v>0.92500000000000004</v>
          </cell>
          <cell r="D224">
            <v>0.93799999999999994</v>
          </cell>
          <cell r="E224">
            <v>0.94699999999999995</v>
          </cell>
        </row>
        <row r="225">
          <cell r="A225">
            <v>39</v>
          </cell>
          <cell r="B225">
            <v>0.91700000000000004</v>
          </cell>
          <cell r="C225">
            <v>0.92700000000000005</v>
          </cell>
          <cell r="D225">
            <v>0.93899999999999995</v>
          </cell>
          <cell r="E225">
            <v>0.94799999999999995</v>
          </cell>
        </row>
        <row r="226">
          <cell r="A226">
            <v>40</v>
          </cell>
          <cell r="B226">
            <v>0.91900000000000004</v>
          </cell>
          <cell r="C226">
            <v>0.92800000000000005</v>
          </cell>
          <cell r="D226">
            <v>0.94</v>
          </cell>
          <cell r="E226">
            <v>0.94899999999999995</v>
          </cell>
        </row>
        <row r="227">
          <cell r="A227">
            <v>41</v>
          </cell>
          <cell r="B227">
            <v>0.92</v>
          </cell>
          <cell r="C227">
            <v>0.92900000000000005</v>
          </cell>
          <cell r="D227">
            <v>0.94099999999999995</v>
          </cell>
          <cell r="E227">
            <v>0.95</v>
          </cell>
        </row>
        <row r="228">
          <cell r="A228">
            <v>42</v>
          </cell>
          <cell r="B228">
            <v>0.92200000000000004</v>
          </cell>
          <cell r="C228">
            <v>0.93</v>
          </cell>
          <cell r="D228">
            <v>0.94199999999999995</v>
          </cell>
          <cell r="E228">
            <v>0.95099999999999996</v>
          </cell>
        </row>
        <row r="229">
          <cell r="A229">
            <v>43</v>
          </cell>
          <cell r="B229">
            <v>0.92300000000000004</v>
          </cell>
          <cell r="C229">
            <v>0.93200000000000005</v>
          </cell>
          <cell r="D229">
            <v>0.94299999999999995</v>
          </cell>
          <cell r="E229">
            <v>0.95099999999999996</v>
          </cell>
        </row>
        <row r="230">
          <cell r="A230">
            <v>44</v>
          </cell>
          <cell r="B230">
            <v>0.92400000000000004</v>
          </cell>
          <cell r="C230">
            <v>0.93300000000000005</v>
          </cell>
          <cell r="D230">
            <v>0.94399999999999995</v>
          </cell>
          <cell r="E230">
            <v>0.95199999999999996</v>
          </cell>
        </row>
        <row r="231">
          <cell r="A231">
            <v>45</v>
          </cell>
          <cell r="B231">
            <v>0.92600000000000005</v>
          </cell>
          <cell r="C231">
            <v>0.93400000000000005</v>
          </cell>
          <cell r="D231">
            <v>0.94499999999999995</v>
          </cell>
          <cell r="E231">
            <v>0.95299999999999996</v>
          </cell>
        </row>
        <row r="232">
          <cell r="A232">
            <v>46</v>
          </cell>
          <cell r="B232">
            <v>0.92700000000000005</v>
          </cell>
          <cell r="C232">
            <v>0.93500000000000005</v>
          </cell>
          <cell r="D232">
            <v>0.94499999999999995</v>
          </cell>
          <cell r="E232">
            <v>0.95299999999999996</v>
          </cell>
        </row>
        <row r="233">
          <cell r="A233">
            <v>47</v>
          </cell>
          <cell r="B233">
            <v>0.92800000000000005</v>
          </cell>
          <cell r="C233">
            <v>0.93600000000000005</v>
          </cell>
          <cell r="D233">
            <v>0.94599999999999995</v>
          </cell>
          <cell r="E233">
            <v>0.95399999999999996</v>
          </cell>
        </row>
        <row r="234">
          <cell r="A234">
            <v>48</v>
          </cell>
          <cell r="B234">
            <v>0.92900000000000005</v>
          </cell>
          <cell r="C234">
            <v>0.93700000000000006</v>
          </cell>
          <cell r="D234">
            <v>0.94699999999999995</v>
          </cell>
          <cell r="E234">
            <v>0.95399999999999996</v>
          </cell>
        </row>
        <row r="235">
          <cell r="A235">
            <v>49</v>
          </cell>
          <cell r="B235">
            <v>0.92900000000000005</v>
          </cell>
          <cell r="C235">
            <v>0.93700000000000006</v>
          </cell>
          <cell r="D235">
            <v>0.94699999999999995</v>
          </cell>
          <cell r="E235">
            <v>0.95499999999999996</v>
          </cell>
        </row>
        <row r="236">
          <cell r="A236">
            <v>50</v>
          </cell>
          <cell r="B236">
            <v>0.93</v>
          </cell>
          <cell r="C236">
            <v>0.93799999999999994</v>
          </cell>
          <cell r="D236">
            <v>0.94699999999999995</v>
          </cell>
          <cell r="E236">
            <v>0.95499999999999996</v>
          </cell>
        </row>
        <row r="237">
          <cell r="A237">
            <v>51</v>
          </cell>
          <cell r="B237">
            <v>0.93400000000000005</v>
          </cell>
          <cell r="C237">
            <v>0.94099999999999995</v>
          </cell>
          <cell r="D237">
            <v>0.94899999999999995</v>
          </cell>
          <cell r="E237">
            <v>0.95599999999999996</v>
          </cell>
        </row>
        <row r="238">
          <cell r="A238">
            <v>52</v>
          </cell>
          <cell r="B238">
            <v>0.93500000000000005</v>
          </cell>
          <cell r="C238">
            <v>0.94099999999999995</v>
          </cell>
          <cell r="D238">
            <v>0.95</v>
          </cell>
          <cell r="E238">
            <v>0.95599999999999996</v>
          </cell>
        </row>
        <row r="239">
          <cell r="A239">
            <v>53</v>
          </cell>
          <cell r="B239">
            <v>0.93600000000000005</v>
          </cell>
          <cell r="C239">
            <v>0.94199999999999995</v>
          </cell>
          <cell r="D239">
            <v>0.95</v>
          </cell>
          <cell r="E239">
            <v>0.95699999999999996</v>
          </cell>
        </row>
        <row r="240">
          <cell r="A240">
            <v>54</v>
          </cell>
          <cell r="B240">
            <v>0.93700000000000006</v>
          </cell>
          <cell r="C240">
            <v>0.94299999999999995</v>
          </cell>
          <cell r="D240">
            <v>0.95099999999999996</v>
          </cell>
          <cell r="E240">
            <v>0.95699999999999996</v>
          </cell>
        </row>
        <row r="241">
          <cell r="A241">
            <v>55</v>
          </cell>
          <cell r="B241">
            <v>0.93799999999999994</v>
          </cell>
          <cell r="C241">
            <v>0.94299999999999995</v>
          </cell>
          <cell r="D241">
            <v>0.95099999999999996</v>
          </cell>
          <cell r="E241">
            <v>0.95799999999999996</v>
          </cell>
        </row>
        <row r="242">
          <cell r="A242">
            <v>56</v>
          </cell>
          <cell r="B242">
            <v>0.93799999999999994</v>
          </cell>
          <cell r="C242">
            <v>0.94399999999999995</v>
          </cell>
          <cell r="D242">
            <v>0.95199999999999996</v>
          </cell>
          <cell r="E242">
            <v>0.95799999999999996</v>
          </cell>
        </row>
        <row r="243">
          <cell r="A243">
            <v>57</v>
          </cell>
          <cell r="B243">
            <v>0.93899999999999995</v>
          </cell>
          <cell r="C243">
            <v>0.94499999999999995</v>
          </cell>
          <cell r="D243">
            <v>0.95199999999999996</v>
          </cell>
          <cell r="E243">
            <v>0.95799999999999996</v>
          </cell>
        </row>
        <row r="244">
          <cell r="A244">
            <v>58</v>
          </cell>
          <cell r="B244">
            <v>0.94</v>
          </cell>
          <cell r="C244">
            <v>0.94499999999999995</v>
          </cell>
          <cell r="D244">
            <v>0.95299999999999996</v>
          </cell>
          <cell r="E244">
            <v>0.95899999999999996</v>
          </cell>
        </row>
        <row r="245">
          <cell r="A245">
            <v>59</v>
          </cell>
          <cell r="B245">
            <v>0.94</v>
          </cell>
          <cell r="C245">
            <v>0.94599999999999995</v>
          </cell>
          <cell r="D245">
            <v>0.95299999999999996</v>
          </cell>
          <cell r="E245">
            <v>0.95899999999999996</v>
          </cell>
        </row>
        <row r="246">
          <cell r="A246">
            <v>60</v>
          </cell>
          <cell r="B246">
            <v>0.94099999999999995</v>
          </cell>
          <cell r="C246">
            <v>0.94599999999999995</v>
          </cell>
          <cell r="D246">
            <v>0.95399999999999996</v>
          </cell>
          <cell r="E246">
            <v>0.96</v>
          </cell>
        </row>
        <row r="247">
          <cell r="A247">
            <v>61</v>
          </cell>
          <cell r="B247">
            <v>0.94199999999999995</v>
          </cell>
          <cell r="C247">
            <v>0.94699999999999995</v>
          </cell>
          <cell r="D247">
            <v>0.95399999999999996</v>
          </cell>
          <cell r="E247">
            <v>0.96</v>
          </cell>
        </row>
        <row r="248">
          <cell r="A248">
            <v>62</v>
          </cell>
          <cell r="B248">
            <v>0.94199999999999995</v>
          </cell>
          <cell r="C248">
            <v>0.94699999999999995</v>
          </cell>
          <cell r="D248">
            <v>0.95499999999999996</v>
          </cell>
          <cell r="E248">
            <v>0.96</v>
          </cell>
        </row>
        <row r="249">
          <cell r="A249">
            <v>63</v>
          </cell>
          <cell r="B249">
            <v>0.94299999999999995</v>
          </cell>
          <cell r="C249">
            <v>0.94799999999999995</v>
          </cell>
          <cell r="D249">
            <v>0.95499999999999996</v>
          </cell>
          <cell r="E249">
            <v>0.96099999999999997</v>
          </cell>
        </row>
        <row r="250">
          <cell r="A250">
            <v>64</v>
          </cell>
          <cell r="B250">
            <v>0.94299999999999995</v>
          </cell>
          <cell r="C250">
            <v>0.94799999999999995</v>
          </cell>
          <cell r="D250">
            <v>0.95499999999999996</v>
          </cell>
          <cell r="E250">
            <v>0.96099999999999997</v>
          </cell>
        </row>
        <row r="251">
          <cell r="A251">
            <v>65</v>
          </cell>
          <cell r="B251">
            <v>0.94399999999999995</v>
          </cell>
          <cell r="C251">
            <v>0.94899999999999995</v>
          </cell>
          <cell r="D251">
            <v>0.95599999999999996</v>
          </cell>
          <cell r="E251">
            <v>0.96099999999999997</v>
          </cell>
        </row>
        <row r="252">
          <cell r="A252">
            <v>66</v>
          </cell>
          <cell r="B252">
            <v>0.94499999999999995</v>
          </cell>
          <cell r="C252">
            <v>0.94899999999999995</v>
          </cell>
          <cell r="D252">
            <v>0.95599999999999996</v>
          </cell>
          <cell r="E252">
            <v>0.96099999999999997</v>
          </cell>
        </row>
        <row r="253">
          <cell r="A253">
            <v>67</v>
          </cell>
          <cell r="B253">
            <v>0.94499999999999995</v>
          </cell>
          <cell r="C253">
            <v>0.95</v>
          </cell>
          <cell r="D253">
            <v>0.95599999999999996</v>
          </cell>
          <cell r="E253">
            <v>0.96199999999999997</v>
          </cell>
        </row>
        <row r="254">
          <cell r="A254">
            <v>68</v>
          </cell>
          <cell r="B254">
            <v>0.94599999999999995</v>
          </cell>
          <cell r="C254">
            <v>0.95</v>
          </cell>
          <cell r="D254">
            <v>0.95699999999999996</v>
          </cell>
          <cell r="E254">
            <v>0.96199999999999997</v>
          </cell>
        </row>
        <row r="255">
          <cell r="A255">
            <v>69</v>
          </cell>
          <cell r="B255">
            <v>0.94599999999999995</v>
          </cell>
          <cell r="C255">
            <v>0.95099999999999996</v>
          </cell>
          <cell r="D255">
            <v>0.95699999999999996</v>
          </cell>
          <cell r="E255">
            <v>0.96299999999999997</v>
          </cell>
        </row>
        <row r="256">
          <cell r="A256">
            <v>70</v>
          </cell>
          <cell r="B256">
            <v>0.94599999999999995</v>
          </cell>
          <cell r="C256">
            <v>0.95099999999999996</v>
          </cell>
          <cell r="D256">
            <v>0.95699999999999996</v>
          </cell>
          <cell r="E256">
            <v>0.96299999999999997</v>
          </cell>
        </row>
        <row r="257">
          <cell r="A257">
            <v>71</v>
          </cell>
          <cell r="B257">
            <v>0.94699999999999995</v>
          </cell>
          <cell r="C257">
            <v>0.95099999999999996</v>
          </cell>
          <cell r="D257">
            <v>0.95799999999999996</v>
          </cell>
          <cell r="E257">
            <v>0.96299999999999997</v>
          </cell>
        </row>
        <row r="258">
          <cell r="A258">
            <v>72</v>
          </cell>
          <cell r="B258">
            <v>0.94699999999999995</v>
          </cell>
          <cell r="C258">
            <v>0.95199999999999996</v>
          </cell>
          <cell r="D258">
            <v>0.95799999999999996</v>
          </cell>
          <cell r="E258">
            <v>0.96299999999999997</v>
          </cell>
        </row>
        <row r="259">
          <cell r="A259">
            <v>73</v>
          </cell>
          <cell r="B259">
            <v>0.94799999999999995</v>
          </cell>
          <cell r="C259">
            <v>0.95199999999999996</v>
          </cell>
          <cell r="D259">
            <v>0.95799999999999996</v>
          </cell>
          <cell r="E259">
            <v>0.96299999999999997</v>
          </cell>
        </row>
        <row r="260">
          <cell r="A260">
            <v>74</v>
          </cell>
          <cell r="B260">
            <v>0.94799999999999995</v>
          </cell>
          <cell r="C260">
            <v>0.95299999999999996</v>
          </cell>
          <cell r="D260">
            <v>0.95899999999999996</v>
          </cell>
          <cell r="E260">
            <v>0.96399999999999997</v>
          </cell>
        </row>
        <row r="261">
          <cell r="A261">
            <v>75</v>
          </cell>
          <cell r="B261">
            <v>0.94899999999999995</v>
          </cell>
          <cell r="C261">
            <v>0.95299999999999996</v>
          </cell>
          <cell r="D261">
            <v>0.95899999999999996</v>
          </cell>
          <cell r="E261">
            <v>0.96399999999999997</v>
          </cell>
        </row>
        <row r="262">
          <cell r="A262">
            <v>76</v>
          </cell>
          <cell r="B262">
            <v>0.94899999999999995</v>
          </cell>
          <cell r="C262">
            <v>0.95299999999999996</v>
          </cell>
          <cell r="D262">
            <v>0.95899999999999996</v>
          </cell>
          <cell r="E262">
            <v>0.96399999999999997</v>
          </cell>
        </row>
        <row r="263">
          <cell r="A263">
            <v>77</v>
          </cell>
          <cell r="B263">
            <v>0.94899999999999995</v>
          </cell>
          <cell r="C263">
            <v>0.95399999999999996</v>
          </cell>
          <cell r="D263">
            <v>0.95899999999999996</v>
          </cell>
          <cell r="E263">
            <v>0.96399999999999997</v>
          </cell>
        </row>
        <row r="264">
          <cell r="A264">
            <v>78</v>
          </cell>
          <cell r="B264">
            <v>0.95</v>
          </cell>
          <cell r="C264">
            <v>0.95399999999999996</v>
          </cell>
          <cell r="D264">
            <v>0.95899999999999996</v>
          </cell>
          <cell r="E264">
            <v>0.96399999999999997</v>
          </cell>
        </row>
        <row r="265">
          <cell r="A265">
            <v>79</v>
          </cell>
          <cell r="B265">
            <v>0.95</v>
          </cell>
          <cell r="C265">
            <v>0.95499999999999996</v>
          </cell>
          <cell r="D265">
            <v>0.96</v>
          </cell>
          <cell r="E265">
            <v>0.96499999999999997</v>
          </cell>
        </row>
        <row r="266">
          <cell r="A266">
            <v>80</v>
          </cell>
          <cell r="B266">
            <v>0.95</v>
          </cell>
          <cell r="C266">
            <v>0.95499999999999996</v>
          </cell>
          <cell r="D266">
            <v>0.96</v>
          </cell>
          <cell r="E266">
            <v>0.96499999999999997</v>
          </cell>
        </row>
        <row r="267">
          <cell r="A267">
            <v>81</v>
          </cell>
          <cell r="B267">
            <v>0.95099999999999996</v>
          </cell>
          <cell r="C267">
            <v>0.95499999999999996</v>
          </cell>
          <cell r="D267">
            <v>0.96</v>
          </cell>
          <cell r="E267">
            <v>0.96499999999999997</v>
          </cell>
        </row>
        <row r="268">
          <cell r="A268">
            <v>82</v>
          </cell>
          <cell r="B268">
            <v>0.95099999999999996</v>
          </cell>
          <cell r="C268">
            <v>0.95499999999999996</v>
          </cell>
          <cell r="D268">
            <v>0.96099999999999997</v>
          </cell>
          <cell r="E268">
            <v>0.96499999999999997</v>
          </cell>
        </row>
        <row r="269">
          <cell r="A269">
            <v>83</v>
          </cell>
          <cell r="B269">
            <v>0.95099999999999996</v>
          </cell>
          <cell r="C269">
            <v>0.95499999999999996</v>
          </cell>
          <cell r="D269">
            <v>0.96099999999999997</v>
          </cell>
          <cell r="E269">
            <v>0.96499999999999997</v>
          </cell>
        </row>
        <row r="270">
          <cell r="A270">
            <v>84</v>
          </cell>
          <cell r="B270">
            <v>0.95199999999999996</v>
          </cell>
          <cell r="C270">
            <v>0.95499999999999996</v>
          </cell>
          <cell r="D270">
            <v>0.96099999999999997</v>
          </cell>
          <cell r="E270">
            <v>0.96599999999999997</v>
          </cell>
        </row>
        <row r="271">
          <cell r="A271">
            <v>85</v>
          </cell>
          <cell r="B271">
            <v>0.95199999999999996</v>
          </cell>
          <cell r="C271">
            <v>0.95599999999999996</v>
          </cell>
          <cell r="D271">
            <v>0.96099999999999997</v>
          </cell>
          <cell r="E271">
            <v>0.96599999999999997</v>
          </cell>
        </row>
        <row r="272">
          <cell r="A272">
            <v>86</v>
          </cell>
          <cell r="B272">
            <v>0.95199999999999996</v>
          </cell>
          <cell r="C272">
            <v>0.95599999999999996</v>
          </cell>
          <cell r="D272">
            <v>0.96199999999999997</v>
          </cell>
          <cell r="E272">
            <v>0.96599999999999997</v>
          </cell>
        </row>
        <row r="273">
          <cell r="A273">
            <v>87</v>
          </cell>
          <cell r="B273">
            <v>0.95299999999999996</v>
          </cell>
          <cell r="C273">
            <v>0.95599999999999996</v>
          </cell>
          <cell r="D273">
            <v>0.96199999999999997</v>
          </cell>
          <cell r="E273">
            <v>0.96599999999999997</v>
          </cell>
        </row>
        <row r="274">
          <cell r="A274">
            <v>88</v>
          </cell>
          <cell r="B274">
            <v>0.95299999999999996</v>
          </cell>
          <cell r="C274">
            <v>0.95699999999999996</v>
          </cell>
          <cell r="D274">
            <v>0.96199999999999997</v>
          </cell>
          <cell r="E274">
            <v>0.96599999999999997</v>
          </cell>
        </row>
        <row r="275">
          <cell r="A275">
            <v>89</v>
          </cell>
          <cell r="B275">
            <v>0.95299999999999996</v>
          </cell>
          <cell r="C275">
            <v>0.95699999999999996</v>
          </cell>
          <cell r="D275">
            <v>0.96199999999999997</v>
          </cell>
          <cell r="E275">
            <v>0.96599999999999997</v>
          </cell>
        </row>
        <row r="276">
          <cell r="A276">
            <v>90</v>
          </cell>
          <cell r="B276">
            <v>0.95399999999999996</v>
          </cell>
          <cell r="C276">
            <v>0.95699999999999996</v>
          </cell>
          <cell r="D276">
            <v>0.96199999999999997</v>
          </cell>
          <cell r="E276">
            <v>0.96699999999999997</v>
          </cell>
        </row>
        <row r="277">
          <cell r="A277">
            <v>91</v>
          </cell>
          <cell r="B277">
            <v>0.95399999999999996</v>
          </cell>
          <cell r="C277">
            <v>0.95699999999999996</v>
          </cell>
          <cell r="D277">
            <v>0.96299999999999997</v>
          </cell>
          <cell r="E277">
            <v>0.96699999999999997</v>
          </cell>
        </row>
        <row r="278">
          <cell r="A278">
            <v>92</v>
          </cell>
          <cell r="B278">
            <v>0.95399999999999996</v>
          </cell>
          <cell r="C278">
            <v>0.95699999999999996</v>
          </cell>
          <cell r="D278">
            <v>0.96299999999999997</v>
          </cell>
          <cell r="E278">
            <v>0.96699999999999997</v>
          </cell>
        </row>
        <row r="279">
          <cell r="A279">
            <v>93</v>
          </cell>
          <cell r="B279">
            <v>0.95399999999999996</v>
          </cell>
          <cell r="C279">
            <v>0.95799999999999996</v>
          </cell>
          <cell r="D279">
            <v>0.96299999999999997</v>
          </cell>
          <cell r="E279">
            <v>0.96699999999999997</v>
          </cell>
        </row>
        <row r="280">
          <cell r="A280">
            <v>94</v>
          </cell>
          <cell r="B280">
            <v>0.95499999999999996</v>
          </cell>
          <cell r="C280">
            <v>0.95799999999999996</v>
          </cell>
          <cell r="D280">
            <v>0.96299999999999997</v>
          </cell>
          <cell r="E280">
            <v>0.96699999999999997</v>
          </cell>
        </row>
        <row r="281">
          <cell r="A281">
            <v>95</v>
          </cell>
          <cell r="B281">
            <v>0.95499999999999996</v>
          </cell>
          <cell r="C281">
            <v>0.95799999999999996</v>
          </cell>
          <cell r="D281">
            <v>0.96299999999999997</v>
          </cell>
          <cell r="E281">
            <v>0.96699999999999997</v>
          </cell>
        </row>
        <row r="282">
          <cell r="A282">
            <v>96</v>
          </cell>
          <cell r="B282">
            <v>0.95499999999999996</v>
          </cell>
          <cell r="C282">
            <v>0.95799999999999996</v>
          </cell>
          <cell r="D282">
            <v>0.96299999999999997</v>
          </cell>
          <cell r="E282">
            <v>0.96699999999999997</v>
          </cell>
        </row>
        <row r="283">
          <cell r="A283">
            <v>97</v>
          </cell>
          <cell r="B283">
            <v>0.95499999999999996</v>
          </cell>
          <cell r="C283">
            <v>0.95899999999999996</v>
          </cell>
          <cell r="D283">
            <v>0.96399999999999997</v>
          </cell>
          <cell r="E283">
            <v>0.96699999999999997</v>
          </cell>
        </row>
        <row r="284">
          <cell r="A284">
            <v>98</v>
          </cell>
          <cell r="B284">
            <v>0.95599999999999996</v>
          </cell>
          <cell r="C284">
            <v>0.95899999999999996</v>
          </cell>
          <cell r="D284">
            <v>0.96399999999999997</v>
          </cell>
          <cell r="E284">
            <v>0.96799999999999997</v>
          </cell>
        </row>
        <row r="285">
          <cell r="A285">
            <v>99</v>
          </cell>
          <cell r="B285">
            <v>0.95599999999999996</v>
          </cell>
          <cell r="C285">
            <v>0.95899999999999996</v>
          </cell>
          <cell r="D285">
            <v>0.96399999999999997</v>
          </cell>
          <cell r="E285">
            <v>0.96799999999999997</v>
          </cell>
        </row>
        <row r="286">
          <cell r="A286">
            <v>100</v>
          </cell>
          <cell r="B286">
            <v>0.95599999999999996</v>
          </cell>
          <cell r="C286">
            <v>0.95899999999999996</v>
          </cell>
          <cell r="D286">
            <v>0.96399999999999997</v>
          </cell>
          <cell r="E286">
            <v>0.96799999999999997</v>
          </cell>
        </row>
      </sheetData>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workbookViewId="0">
      <selection activeCell="C2" sqref="C2"/>
    </sheetView>
  </sheetViews>
  <sheetFormatPr defaultRowHeight="15" x14ac:dyDescent="0.25"/>
  <cols>
    <col min="2" max="2" width="10.28515625" customWidth="1"/>
    <col min="3" max="3" width="15.28515625" customWidth="1"/>
    <col min="6" max="7" width="25.42578125" style="11" customWidth="1"/>
    <col min="8" max="8" width="31.42578125" style="11" customWidth="1"/>
    <col min="9" max="9" width="27" style="11" bestFit="1" customWidth="1"/>
    <col min="10" max="11" width="22.5703125" bestFit="1" customWidth="1"/>
  </cols>
  <sheetData>
    <row r="1" spans="1:11" ht="42" customHeight="1" x14ac:dyDescent="0.25">
      <c r="A1" s="22" t="s">
        <v>6</v>
      </c>
      <c r="B1" s="23" t="s">
        <v>0</v>
      </c>
      <c r="C1" s="14" t="s">
        <v>8</v>
      </c>
      <c r="D1" s="22" t="s">
        <v>7</v>
      </c>
    </row>
    <row r="2" spans="1:11" ht="18" customHeight="1" x14ac:dyDescent="0.25">
      <c r="A2" s="22"/>
      <c r="B2" s="23"/>
      <c r="C2" s="31">
        <v>6</v>
      </c>
      <c r="D2" s="22"/>
      <c r="F2" s="3" t="s">
        <v>9</v>
      </c>
      <c r="G2" s="3" t="s">
        <v>10</v>
      </c>
      <c r="H2" s="3" t="s">
        <v>11</v>
      </c>
      <c r="I2" s="3" t="s">
        <v>18</v>
      </c>
    </row>
    <row r="3" spans="1:11" x14ac:dyDescent="0.25">
      <c r="A3" s="15">
        <v>1</v>
      </c>
      <c r="B3" s="16">
        <v>5.8</v>
      </c>
      <c r="D3" s="12">
        <f>B3-$C$2</f>
        <v>-0.20000000000000018</v>
      </c>
      <c r="F3" s="18">
        <f>COUNT(A3:A17)</f>
        <v>15</v>
      </c>
      <c r="G3" s="19">
        <f>AVERAGE(B3:B17)</f>
        <v>6.006666666666665</v>
      </c>
      <c r="H3" s="19">
        <f>STDEV(B3:B17)</f>
        <v>0.21201976547572388</v>
      </c>
      <c r="I3" s="19">
        <f>H3/SQRT(F3)</f>
        <v>5.4743268050285385E-2</v>
      </c>
    </row>
    <row r="4" spans="1:11" x14ac:dyDescent="0.25">
      <c r="A4" s="3">
        <v>2</v>
      </c>
      <c r="B4" s="12">
        <v>5.7</v>
      </c>
      <c r="D4" s="12">
        <f t="shared" ref="D4:D17" si="0">B4-$C$2</f>
        <v>-0.29999999999999982</v>
      </c>
    </row>
    <row r="5" spans="1:11" x14ac:dyDescent="0.25">
      <c r="A5" s="3">
        <v>3</v>
      </c>
      <c r="B5" s="12">
        <v>5.9</v>
      </c>
      <c r="D5" s="12">
        <f t="shared" si="0"/>
        <v>-9.9999999999999645E-2</v>
      </c>
      <c r="F5" s="24" t="s">
        <v>1</v>
      </c>
      <c r="G5" s="24" t="s">
        <v>12</v>
      </c>
      <c r="H5" s="26" t="s">
        <v>15</v>
      </c>
      <c r="I5" s="22" t="s">
        <v>16</v>
      </c>
      <c r="J5" s="22" t="s">
        <v>17</v>
      </c>
      <c r="K5" s="22"/>
    </row>
    <row r="6" spans="1:11" x14ac:dyDescent="0.25">
      <c r="A6" s="3">
        <v>4</v>
      </c>
      <c r="B6" s="12">
        <v>5.9</v>
      </c>
      <c r="D6" s="12">
        <f t="shared" si="0"/>
        <v>-9.9999999999999645E-2</v>
      </c>
      <c r="F6" s="25"/>
      <c r="G6" s="25"/>
      <c r="H6" s="25"/>
      <c r="I6" s="22"/>
      <c r="J6" s="3" t="s">
        <v>13</v>
      </c>
      <c r="K6" s="17" t="s">
        <v>14</v>
      </c>
    </row>
    <row r="7" spans="1:11" x14ac:dyDescent="0.25">
      <c r="A7" s="3">
        <v>5</v>
      </c>
      <c r="B7" s="12">
        <v>6</v>
      </c>
      <c r="D7" s="12">
        <f t="shared" si="0"/>
        <v>0</v>
      </c>
      <c r="F7" s="20">
        <f>I7/I3</f>
        <v>0.12178057511186324</v>
      </c>
      <c r="G7" s="18">
        <f>F3-1</f>
        <v>14</v>
      </c>
      <c r="H7" s="21">
        <f>TINV(0.05,G7)</f>
        <v>2.1447866879178044</v>
      </c>
      <c r="I7" s="19">
        <f>AVERAGE(D3:D17)</f>
        <v>6.6666666666666428E-3</v>
      </c>
      <c r="J7" s="19">
        <f>I7-(I3*H7)</f>
        <v>-0.11074596590070152</v>
      </c>
      <c r="K7" s="19">
        <f>I7+(I3*H7)</f>
        <v>0.1240792992340348</v>
      </c>
    </row>
    <row r="8" spans="1:11" x14ac:dyDescent="0.25">
      <c r="A8" s="3">
        <v>6</v>
      </c>
      <c r="B8" s="12">
        <v>6.1</v>
      </c>
      <c r="D8" s="12">
        <f t="shared" si="0"/>
        <v>9.9999999999999645E-2</v>
      </c>
    </row>
    <row r="9" spans="1:11" x14ac:dyDescent="0.25">
      <c r="A9" s="3">
        <v>7</v>
      </c>
      <c r="B9" s="12">
        <v>6</v>
      </c>
      <c r="D9" s="12">
        <f t="shared" si="0"/>
        <v>0</v>
      </c>
    </row>
    <row r="10" spans="1:11" x14ac:dyDescent="0.25">
      <c r="A10" s="3">
        <v>8</v>
      </c>
      <c r="B10" s="12">
        <v>6.1</v>
      </c>
      <c r="D10" s="12">
        <f t="shared" si="0"/>
        <v>9.9999999999999645E-2</v>
      </c>
    </row>
    <row r="11" spans="1:11" x14ac:dyDescent="0.25">
      <c r="A11" s="3">
        <v>9</v>
      </c>
      <c r="B11" s="12">
        <v>6.4</v>
      </c>
      <c r="D11" s="12">
        <f t="shared" si="0"/>
        <v>0.40000000000000036</v>
      </c>
    </row>
    <row r="12" spans="1:11" x14ac:dyDescent="0.25">
      <c r="A12" s="3">
        <v>10</v>
      </c>
      <c r="B12" s="12">
        <v>6.3</v>
      </c>
      <c r="D12" s="12">
        <f t="shared" si="0"/>
        <v>0.29999999999999982</v>
      </c>
    </row>
    <row r="13" spans="1:11" x14ac:dyDescent="0.25">
      <c r="A13" s="3">
        <v>11</v>
      </c>
      <c r="B13" s="12">
        <v>6</v>
      </c>
      <c r="D13" s="12">
        <f t="shared" si="0"/>
        <v>0</v>
      </c>
    </row>
    <row r="14" spans="1:11" x14ac:dyDescent="0.25">
      <c r="A14" s="3">
        <v>12</v>
      </c>
      <c r="B14" s="12">
        <v>6.1</v>
      </c>
      <c r="D14" s="12">
        <f t="shared" si="0"/>
        <v>9.9999999999999645E-2</v>
      </c>
    </row>
    <row r="15" spans="1:11" x14ac:dyDescent="0.25">
      <c r="A15" s="3">
        <v>13</v>
      </c>
      <c r="B15" s="12">
        <v>6.2</v>
      </c>
      <c r="D15" s="12">
        <f t="shared" si="0"/>
        <v>0.20000000000000018</v>
      </c>
    </row>
    <row r="16" spans="1:11" x14ac:dyDescent="0.25">
      <c r="A16" s="3">
        <v>14</v>
      </c>
      <c r="B16" s="12">
        <v>5.6</v>
      </c>
      <c r="D16" s="12">
        <f t="shared" si="0"/>
        <v>-0.40000000000000036</v>
      </c>
    </row>
    <row r="17" spans="1:4" x14ac:dyDescent="0.25">
      <c r="A17" s="3">
        <v>15</v>
      </c>
      <c r="B17" s="12">
        <v>6</v>
      </c>
      <c r="D17" s="12">
        <f t="shared" si="0"/>
        <v>0</v>
      </c>
    </row>
  </sheetData>
  <mergeCells count="8">
    <mergeCell ref="I5:I6"/>
    <mergeCell ref="J5:K5"/>
    <mergeCell ref="D1:D2"/>
    <mergeCell ref="B1:B2"/>
    <mergeCell ref="A1:A2"/>
    <mergeCell ref="F5:F6"/>
    <mergeCell ref="G5:G6"/>
    <mergeCell ref="H5:H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8" workbookViewId="0">
      <selection activeCell="M68" sqref="M68"/>
    </sheetView>
  </sheetViews>
  <sheetFormatPr defaultRowHeight="15" x14ac:dyDescent="0.25"/>
  <cols>
    <col min="1" max="16384" width="9.140625" style="1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H25" sqref="H25"/>
    </sheetView>
  </sheetViews>
  <sheetFormatPr defaultRowHeight="15" x14ac:dyDescent="0.25"/>
  <cols>
    <col min="1" max="1" width="9.140625" style="11"/>
    <col min="2" max="2" width="10" style="11" bestFit="1" customWidth="1"/>
    <col min="3" max="3" width="35.7109375" style="2" bestFit="1" customWidth="1"/>
  </cols>
  <sheetData>
    <row r="1" spans="1:10" ht="18" customHeight="1" x14ac:dyDescent="0.25">
      <c r="A1" s="3" t="s">
        <v>6</v>
      </c>
      <c r="B1" s="1" t="s">
        <v>0</v>
      </c>
      <c r="C1" s="29" t="s">
        <v>19</v>
      </c>
      <c r="D1" s="30"/>
      <c r="E1" s="30"/>
      <c r="F1" s="30"/>
      <c r="G1" s="30"/>
      <c r="H1" s="30"/>
      <c r="I1" s="30"/>
      <c r="J1" s="30"/>
    </row>
    <row r="2" spans="1:10" x14ac:dyDescent="0.25">
      <c r="A2" s="3">
        <v>1</v>
      </c>
      <c r="B2" s="12">
        <v>5.8</v>
      </c>
      <c r="C2" s="29"/>
      <c r="D2" s="30"/>
      <c r="E2" s="30"/>
      <c r="F2" s="30"/>
      <c r="G2" s="30"/>
      <c r="H2" s="30"/>
      <c r="I2" s="30"/>
      <c r="J2" s="30"/>
    </row>
    <row r="3" spans="1:10" x14ac:dyDescent="0.25">
      <c r="A3" s="3">
        <v>2</v>
      </c>
      <c r="B3" s="12">
        <v>5.7</v>
      </c>
      <c r="C3" s="29"/>
      <c r="D3" s="30"/>
      <c r="E3" s="30"/>
      <c r="F3" s="30"/>
      <c r="G3" s="30"/>
      <c r="H3" s="30"/>
      <c r="I3" s="30"/>
      <c r="J3" s="30"/>
    </row>
    <row r="4" spans="1:10" x14ac:dyDescent="0.25">
      <c r="A4" s="3">
        <v>3</v>
      </c>
      <c r="B4" s="12">
        <v>5.9</v>
      </c>
      <c r="C4" s="29"/>
      <c r="D4" s="30"/>
      <c r="E4" s="30"/>
      <c r="F4" s="30"/>
      <c r="G4" s="30"/>
      <c r="H4" s="30"/>
      <c r="I4" s="30"/>
      <c r="J4" s="30"/>
    </row>
    <row r="5" spans="1:10" x14ac:dyDescent="0.25">
      <c r="A5" s="3">
        <v>4</v>
      </c>
      <c r="B5" s="12">
        <v>5.9</v>
      </c>
      <c r="C5" s="29"/>
      <c r="D5" s="30"/>
      <c r="E5" s="30"/>
      <c r="F5" s="30"/>
      <c r="G5" s="30"/>
      <c r="H5" s="30"/>
      <c r="I5" s="30"/>
      <c r="J5" s="30"/>
    </row>
    <row r="6" spans="1:10" x14ac:dyDescent="0.25">
      <c r="A6" s="3">
        <v>5</v>
      </c>
      <c r="B6" s="12">
        <v>6</v>
      </c>
    </row>
    <row r="7" spans="1:10" ht="18" x14ac:dyDescent="0.35">
      <c r="A7" s="3">
        <v>6</v>
      </c>
      <c r="B7" s="12">
        <v>6.1</v>
      </c>
      <c r="C7" s="27" t="s">
        <v>20</v>
      </c>
      <c r="D7" s="28"/>
      <c r="E7" s="28"/>
      <c r="F7" s="28"/>
      <c r="G7" s="28"/>
      <c r="H7" s="28"/>
      <c r="I7" s="28"/>
    </row>
    <row r="8" spans="1:10" ht="18" x14ac:dyDescent="0.35">
      <c r="A8" s="3">
        <v>7</v>
      </c>
      <c r="B8" s="12">
        <v>6</v>
      </c>
      <c r="C8" s="27" t="s">
        <v>21</v>
      </c>
      <c r="D8" s="28"/>
      <c r="E8" s="28"/>
      <c r="F8" s="28"/>
      <c r="G8" s="28"/>
      <c r="H8" s="28"/>
      <c r="I8" s="28"/>
    </row>
    <row r="9" spans="1:10" x14ac:dyDescent="0.25">
      <c r="A9" s="3">
        <v>8</v>
      </c>
      <c r="B9" s="12">
        <v>6.1</v>
      </c>
    </row>
    <row r="10" spans="1:10" x14ac:dyDescent="0.25">
      <c r="A10" s="3">
        <v>9</v>
      </c>
      <c r="B10" s="12">
        <v>6.4</v>
      </c>
    </row>
    <row r="11" spans="1:10" x14ac:dyDescent="0.25">
      <c r="A11" s="3">
        <v>10</v>
      </c>
      <c r="B11" s="12">
        <v>6.3</v>
      </c>
    </row>
    <row r="12" spans="1:10" x14ac:dyDescent="0.25">
      <c r="A12" s="3">
        <v>11</v>
      </c>
      <c r="B12" s="12">
        <v>6</v>
      </c>
    </row>
    <row r="13" spans="1:10" x14ac:dyDescent="0.25">
      <c r="A13" s="3">
        <v>12</v>
      </c>
      <c r="B13" s="12">
        <v>6.1</v>
      </c>
    </row>
    <row r="14" spans="1:10" x14ac:dyDescent="0.25">
      <c r="A14" s="3">
        <v>13</v>
      </c>
      <c r="B14" s="12">
        <v>6.2</v>
      </c>
    </row>
    <row r="15" spans="1:10" x14ac:dyDescent="0.25">
      <c r="A15" s="3">
        <v>14</v>
      </c>
      <c r="B15" s="12">
        <v>5.6</v>
      </c>
    </row>
    <row r="16" spans="1:10" x14ac:dyDescent="0.25">
      <c r="A16" s="3">
        <v>15</v>
      </c>
      <c r="B16" s="12">
        <v>6</v>
      </c>
    </row>
    <row r="18" spans="2:3" x14ac:dyDescent="0.25">
      <c r="B18" s="4">
        <f>AVERAGE(B2:B16)</f>
        <v>6.006666666666665</v>
      </c>
      <c r="C18" s="5" t="s">
        <v>3</v>
      </c>
    </row>
    <row r="19" spans="2:3" x14ac:dyDescent="0.25">
      <c r="B19" s="4">
        <v>6</v>
      </c>
      <c r="C19" s="5" t="s">
        <v>4</v>
      </c>
    </row>
    <row r="20" spans="2:3" x14ac:dyDescent="0.25">
      <c r="B20" s="6">
        <f>ABS((AVERAGE(B2:B16))-B19)*(SQRT(COUNT(B2:B16)))/STDEV(B2:B16)</f>
        <v>0.12178057511183404</v>
      </c>
      <c r="C20" s="7" t="s">
        <v>1</v>
      </c>
    </row>
    <row r="21" spans="2:3" x14ac:dyDescent="0.25">
      <c r="B21" s="8">
        <v>0.05</v>
      </c>
      <c r="C21" s="9" t="s">
        <v>2</v>
      </c>
    </row>
    <row r="22" spans="2:3" x14ac:dyDescent="0.25">
      <c r="B22" s="10">
        <f>TDIST(B20,COUNT(B2:B16)-1,2)</f>
        <v>0.90480353622797693</v>
      </c>
      <c r="C22" s="9" t="s">
        <v>5</v>
      </c>
    </row>
  </sheetData>
  <mergeCells count="3">
    <mergeCell ref="C7:I7"/>
    <mergeCell ref="C8:I8"/>
    <mergeCell ref="C1:J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Przykład z MSA</vt:lpstr>
      <vt:lpstr>Opis</vt:lpstr>
      <vt:lpstr>Inny sposób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2018-10-20T06:05:49Z</dcterms:modified>
</cp:coreProperties>
</file>